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225"/>
  </bookViews>
  <sheets>
    <sheet name="PRE BOY-YB" sheetId="12" r:id="rId1"/>
  </sheets>
  <calcPr calcId="145621"/>
</workbook>
</file>

<file path=xl/calcChain.xml><?xml version="1.0" encoding="utf-8"?>
<calcChain xmlns="http://schemas.openxmlformats.org/spreadsheetml/2006/main">
  <c r="C32" i="12" l="1"/>
  <c r="D32" i="12" s="1"/>
  <c r="F32" i="12" s="1"/>
  <c r="C30" i="12"/>
  <c r="D30" i="12" s="1"/>
  <c r="E30" i="12" s="1"/>
  <c r="F30" i="12" s="1"/>
  <c r="A21" i="12"/>
  <c r="A22" i="12"/>
  <c r="A23" i="12"/>
  <c r="E31" i="12"/>
  <c r="F31" i="12" s="1"/>
  <c r="C12" i="12"/>
  <c r="D12" i="12"/>
  <c r="E12" i="12"/>
  <c r="F12" i="12"/>
  <c r="C13" i="12"/>
  <c r="D13" i="12"/>
  <c r="E13" i="12"/>
  <c r="F13" i="12"/>
  <c r="C14" i="12"/>
  <c r="D14" i="12"/>
  <c r="E14" i="12"/>
  <c r="F14" i="12"/>
  <c r="C29" i="12"/>
  <c r="D29" i="12"/>
  <c r="E29" i="12"/>
  <c r="F29" i="12"/>
  <c r="B29" i="12"/>
  <c r="C17" i="12"/>
  <c r="D17" i="12"/>
  <c r="E17" i="12"/>
  <c r="F17" i="12"/>
  <c r="B17" i="12"/>
  <c r="G6" i="12"/>
  <c r="D11" i="12"/>
  <c r="E11" i="12"/>
  <c r="F11" i="12"/>
  <c r="C11" i="12"/>
  <c r="A20" i="12"/>
  <c r="G18" i="12"/>
  <c r="G31" i="12"/>
  <c r="G32" i="12" s="1"/>
  <c r="G13" i="12" l="1"/>
  <c r="B22" i="12" s="1"/>
  <c r="D22" i="12" s="1"/>
  <c r="G14" i="12"/>
  <c r="B23" i="12" s="1"/>
  <c r="D23" i="12" s="1"/>
  <c r="G12" i="12"/>
  <c r="B21" i="12" s="1"/>
  <c r="D21" i="12" s="1"/>
  <c r="G11" i="12"/>
  <c r="B20" i="12" s="1"/>
  <c r="A15" i="12" l="1"/>
  <c r="D20" i="12"/>
  <c r="G21" i="12" s="1"/>
  <c r="B25" i="12"/>
  <c r="D26" i="12" s="1"/>
</calcChain>
</file>

<file path=xl/sharedStrings.xml><?xml version="1.0" encoding="utf-8"?>
<sst xmlns="http://schemas.openxmlformats.org/spreadsheetml/2006/main" count="48" uniqueCount="39">
  <si>
    <t>CTNS</t>
    <phoneticPr fontId="1" type="noConversion"/>
  </si>
  <si>
    <t>per CTN</t>
    <phoneticPr fontId="1" type="noConversion"/>
  </si>
  <si>
    <t>MEAS:</t>
    <phoneticPr fontId="1" type="noConversion"/>
  </si>
  <si>
    <t>100% Polyester 210T</t>
    <phoneticPr fontId="1" type="noConversion"/>
  </si>
  <si>
    <t>Description</t>
    <phoneticPr fontId="1" type="noConversion"/>
  </si>
  <si>
    <t>Style NO.</t>
    <phoneticPr fontId="1" type="noConversion"/>
  </si>
  <si>
    <t>Shell Fabric</t>
    <phoneticPr fontId="1" type="noConversion"/>
  </si>
  <si>
    <t>Lining</t>
    <phoneticPr fontId="1" type="noConversion"/>
  </si>
  <si>
    <t>Filler</t>
    <phoneticPr fontId="1" type="noConversion"/>
  </si>
  <si>
    <t>Quantity List</t>
    <phoneticPr fontId="1" type="noConversion"/>
  </si>
  <si>
    <t>COLOR / SIZE</t>
    <phoneticPr fontId="1" type="noConversion"/>
  </si>
  <si>
    <t>S</t>
    <phoneticPr fontId="1" type="noConversion"/>
  </si>
  <si>
    <t>M</t>
    <phoneticPr fontId="1" type="noConversion"/>
  </si>
  <si>
    <t>L</t>
    <phoneticPr fontId="1" type="noConversion"/>
  </si>
  <si>
    <t>XL</t>
    <phoneticPr fontId="1" type="noConversion"/>
  </si>
  <si>
    <t>XXL</t>
    <phoneticPr fontId="1" type="noConversion"/>
  </si>
  <si>
    <t>PCS/Color</t>
    <phoneticPr fontId="1" type="noConversion"/>
  </si>
  <si>
    <t>Packing List</t>
    <phoneticPr fontId="1" type="noConversion"/>
  </si>
  <si>
    <t>PCS</t>
    <phoneticPr fontId="1" type="noConversion"/>
  </si>
  <si>
    <t>SIZE SPEC</t>
    <phoneticPr fontId="1" type="noConversion"/>
  </si>
  <si>
    <t>SOLID COLOR</t>
    <phoneticPr fontId="1" type="noConversion"/>
  </si>
  <si>
    <t>TOTAL :</t>
    <phoneticPr fontId="1" type="noConversion"/>
  </si>
  <si>
    <t>TOTAL</t>
    <phoneticPr fontId="1" type="noConversion"/>
  </si>
  <si>
    <t>CBM</t>
    <phoneticPr fontId="1" type="noConversion"/>
  </si>
  <si>
    <t>Total G.W:</t>
    <phoneticPr fontId="1" type="noConversion"/>
  </si>
  <si>
    <t>1/2 Chest</t>
    <phoneticPr fontId="1" type="noConversion"/>
  </si>
  <si>
    <t>B.C.Length</t>
    <phoneticPr fontId="1" type="noConversion"/>
  </si>
  <si>
    <t>JACKET IN- STOCK</t>
    <phoneticPr fontId="1" type="noConversion"/>
  </si>
  <si>
    <t>Ratio(Solid Color/Full sizes)</t>
    <phoneticPr fontId="1" type="noConversion"/>
  </si>
  <si>
    <t>cm</t>
    <phoneticPr fontId="1" type="noConversion"/>
  </si>
  <si>
    <t>We will charge 0.25$ more if you want to change labels&amp;tags.</t>
    <phoneticPr fontId="1" type="noConversion"/>
  </si>
  <si>
    <t>SLV.Length</t>
    <phoneticPr fontId="1" type="noConversion"/>
  </si>
  <si>
    <t>100%NYLON 20D</t>
    <phoneticPr fontId="1" type="noConversion"/>
  </si>
  <si>
    <t>Navy</t>
    <phoneticPr fontId="1" type="noConversion"/>
  </si>
  <si>
    <t>Royal Blue</t>
    <phoneticPr fontId="1" type="noConversion"/>
  </si>
  <si>
    <t>POLYFILL</t>
    <phoneticPr fontId="1" type="noConversion"/>
  </si>
  <si>
    <t>MEN  FAKE DOWN JACKET</t>
    <phoneticPr fontId="1" type="noConversion"/>
  </si>
  <si>
    <t>Black</t>
    <phoneticPr fontId="1" type="noConversion"/>
  </si>
  <si>
    <t>Grey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</si>
</sst>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0.00_ "/>
    <numFmt numFmtId="165" formatCode="0.00_);[Red]\(0.00\)"/>
    <numFmt numFmtId="166" formatCode="&quot;Total Quantity : &quot;\ 0\ &quot;PCS&quot;"/>
    <numFmt numFmtId="167" formatCode="&quot;#&quot;\ #"/>
    <numFmt numFmtId="168" formatCode="0_ "/>
    <numFmt numFmtId="169" formatCode="0.0&quot;KGS&quot;"/>
    <numFmt numFmtId="170" formatCode="0\ &quot;CTNS&quot;"/>
    <numFmt numFmtId="171" formatCode="&quot; X &quot;00"/>
    <numFmt numFmtId="172" formatCode="0.00\ &quot;CBM&quot;"/>
    <numFmt numFmtId="173" formatCode="&quot;G/W:&quot;0.0&quot;KGS&quot;"/>
    <numFmt numFmtId="174" formatCode="&quot;N/W:&quot;0.0&quot;KGS&quot;"/>
    <numFmt numFmtId="175" formatCode="0\ &quot;CM&quot;"/>
    <numFmt numFmtId="176" formatCode="0\ &quot;X&quot;"/>
    <numFmt numFmtId="177" formatCode="0;_Ѐ"/>
    <numFmt numFmtId="178" formatCode="&quot;UNIT PRICE : US$ &quot;0.00\ &quot; FOB(XIAMEN)&quot;"/>
  </numFmts>
  <fonts count="14">
    <font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4"/>
      <name val="Calibri"/>
      <family val="2"/>
    </font>
    <font>
      <sz val="12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i/>
      <sz val="12"/>
      <name val="Calibri"/>
      <family val="2"/>
    </font>
    <font>
      <b/>
      <i/>
      <sz val="14"/>
      <name val="Calibri"/>
      <family val="2"/>
    </font>
    <font>
      <b/>
      <sz val="14"/>
      <color rgb="FF00206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3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Fill="1"/>
    <xf numFmtId="0" fontId="5" fillId="0" borderId="0" xfId="0" applyFont="1"/>
    <xf numFmtId="0" fontId="7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Fill="1" applyBorder="1"/>
    <xf numFmtId="49" fontId="6" fillId="0" borderId="1" xfId="0" applyNumberFormat="1" applyFont="1" applyFill="1" applyBorder="1" applyAlignment="1">
      <alignment horizontal="center" vertical="center"/>
    </xf>
    <xf numFmtId="13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0" xfId="0" applyFont="1" applyFill="1"/>
    <xf numFmtId="0" fontId="9" fillId="0" borderId="0" xfId="0" applyFont="1"/>
    <xf numFmtId="0" fontId="10" fillId="0" borderId="1" xfId="0" applyFont="1" applyFill="1" applyBorder="1"/>
    <xf numFmtId="0" fontId="10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Border="1"/>
    <xf numFmtId="0" fontId="5" fillId="0" borderId="0" xfId="0" applyFont="1" applyBorder="1"/>
    <xf numFmtId="0" fontId="5" fillId="0" borderId="1" xfId="0" applyFont="1" applyFill="1" applyBorder="1"/>
    <xf numFmtId="0" fontId="10" fillId="0" borderId="0" xfId="0" applyFont="1" applyFill="1" applyAlignment="1">
      <alignment horizontal="center"/>
    </xf>
    <xf numFmtId="171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3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1" xfId="0" applyFont="1" applyFill="1" applyBorder="1"/>
    <xf numFmtId="0" fontId="5" fillId="0" borderId="5" xfId="0" applyFont="1" applyFill="1" applyBorder="1"/>
    <xf numFmtId="0" fontId="5" fillId="0" borderId="5" xfId="0" applyFont="1" applyFill="1" applyBorder="1" applyAlignment="1">
      <alignment vertical="center"/>
    </xf>
    <xf numFmtId="0" fontId="9" fillId="0" borderId="5" xfId="0" applyFont="1" applyFill="1" applyBorder="1"/>
    <xf numFmtId="0" fontId="10" fillId="0" borderId="5" xfId="0" applyFont="1" applyFill="1" applyBorder="1"/>
    <xf numFmtId="0" fontId="10" fillId="0" borderId="5" xfId="0" applyFont="1" applyFill="1" applyBorder="1" applyAlignment="1">
      <alignment horizontal="center"/>
    </xf>
    <xf numFmtId="173" fontId="10" fillId="0" borderId="6" xfId="0" applyNumberFormat="1" applyFont="1" applyFill="1" applyBorder="1" applyAlignment="1">
      <alignment horizontal="left"/>
    </xf>
    <xf numFmtId="0" fontId="10" fillId="0" borderId="7" xfId="0" applyFont="1" applyFill="1" applyBorder="1"/>
    <xf numFmtId="0" fontId="8" fillId="0" borderId="4" xfId="0" applyFont="1" applyFill="1" applyBorder="1"/>
    <xf numFmtId="0" fontId="8" fillId="0" borderId="4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0" fontId="7" fillId="0" borderId="4" xfId="0" applyFont="1" applyFill="1" applyBorder="1"/>
    <xf numFmtId="0" fontId="5" fillId="0" borderId="8" xfId="0" applyFont="1" applyFill="1" applyBorder="1"/>
    <xf numFmtId="0" fontId="5" fillId="0" borderId="0" xfId="0" applyFont="1" applyFill="1" applyBorder="1"/>
    <xf numFmtId="0" fontId="7" fillId="0" borderId="2" xfId="0" applyNumberFormat="1" applyFont="1" applyFill="1" applyBorder="1" applyAlignment="1">
      <alignment horizontal="center"/>
    </xf>
    <xf numFmtId="0" fontId="5" fillId="0" borderId="9" xfId="0" applyFont="1" applyFill="1" applyBorder="1"/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168" fontId="10" fillId="0" borderId="3" xfId="0" applyNumberFormat="1" applyFont="1" applyFill="1" applyBorder="1"/>
    <xf numFmtId="0" fontId="10" fillId="0" borderId="4" xfId="0" applyFont="1" applyFill="1" applyBorder="1"/>
    <xf numFmtId="0" fontId="10" fillId="0" borderId="13" xfId="0" applyFont="1" applyFill="1" applyBorder="1"/>
    <xf numFmtId="173" fontId="8" fillId="0" borderId="3" xfId="0" applyNumberFormat="1" applyFont="1" applyFill="1" applyBorder="1" applyAlignment="1">
      <alignment horizontal="right"/>
    </xf>
    <xf numFmtId="177" fontId="8" fillId="0" borderId="4" xfId="0" applyNumberFormat="1" applyFont="1" applyFill="1" applyBorder="1"/>
    <xf numFmtId="0" fontId="10" fillId="0" borderId="3" xfId="0" applyFont="1" applyFill="1" applyBorder="1"/>
    <xf numFmtId="0" fontId="10" fillId="0" borderId="4" xfId="0" applyNumberFormat="1" applyFont="1" applyFill="1" applyBorder="1" applyAlignment="1"/>
    <xf numFmtId="0" fontId="10" fillId="0" borderId="2" xfId="0" applyNumberFormat="1" applyFont="1" applyFill="1" applyBorder="1" applyAlignment="1"/>
    <xf numFmtId="164" fontId="10" fillId="0" borderId="3" xfId="0" applyNumberFormat="1" applyFont="1" applyFill="1" applyBorder="1" applyAlignment="1"/>
    <xf numFmtId="0" fontId="6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0" fillId="0" borderId="14" xfId="0" applyFont="1" applyFill="1" applyBorder="1"/>
    <xf numFmtId="0" fontId="5" fillId="0" borderId="10" xfId="0" applyFont="1" applyFill="1" applyBorder="1" applyAlignment="1">
      <alignment horizontal="center" vertical="center"/>
    </xf>
    <xf numFmtId="174" fontId="10" fillId="0" borderId="15" xfId="0" applyNumberFormat="1" applyFont="1" applyFill="1" applyBorder="1" applyAlignment="1">
      <alignment horizontal="left"/>
    </xf>
    <xf numFmtId="176" fontId="10" fillId="0" borderId="13" xfId="0" applyNumberFormat="1" applyFont="1" applyFill="1" applyBorder="1" applyAlignment="1">
      <alignment horizontal="center"/>
    </xf>
    <xf numFmtId="175" fontId="10" fillId="0" borderId="13" xfId="0" applyNumberFormat="1" applyFont="1" applyFill="1" applyBorder="1" applyAlignment="1">
      <alignment horizontal="center"/>
    </xf>
    <xf numFmtId="0" fontId="12" fillId="0" borderId="10" xfId="0" applyFont="1" applyFill="1" applyBorder="1"/>
    <xf numFmtId="0" fontId="8" fillId="0" borderId="12" xfId="0" applyFont="1" applyFill="1" applyBorder="1" applyAlignment="1">
      <alignment horizontal="center"/>
    </xf>
    <xf numFmtId="165" fontId="8" fillId="0" borderId="12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67" fontId="8" fillId="0" borderId="1" xfId="0" applyNumberFormat="1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178" fontId="13" fillId="2" borderId="9" xfId="0" applyNumberFormat="1" applyFont="1" applyFill="1" applyBorder="1" applyAlignment="1">
      <alignment horizontal="center" vertical="center"/>
    </xf>
    <xf numFmtId="178" fontId="13" fillId="2" borderId="0" xfId="0" applyNumberFormat="1" applyFont="1" applyFill="1" applyBorder="1" applyAlignment="1">
      <alignment horizontal="center" vertical="center"/>
    </xf>
    <xf numFmtId="178" fontId="13" fillId="2" borderId="5" xfId="0" applyNumberFormat="1" applyFont="1" applyFill="1" applyBorder="1" applyAlignment="1">
      <alignment horizontal="center" vertical="center"/>
    </xf>
    <xf numFmtId="166" fontId="13" fillId="2" borderId="6" xfId="0" applyNumberFormat="1" applyFont="1" applyFill="1" applyBorder="1" applyAlignment="1">
      <alignment horizontal="center" vertical="center"/>
    </xf>
    <xf numFmtId="166" fontId="13" fillId="2" borderId="7" xfId="0" applyNumberFormat="1" applyFont="1" applyFill="1" applyBorder="1" applyAlignment="1">
      <alignment horizontal="center" vertical="center"/>
    </xf>
    <xf numFmtId="166" fontId="13" fillId="2" borderId="8" xfId="0" applyNumberFormat="1" applyFont="1" applyFill="1" applyBorder="1" applyAlignment="1">
      <alignment horizontal="center" vertical="center"/>
    </xf>
    <xf numFmtId="169" fontId="5" fillId="0" borderId="13" xfId="0" applyNumberFormat="1" applyFont="1" applyFill="1" applyBorder="1" applyAlignment="1">
      <alignment horizontal="right"/>
    </xf>
    <xf numFmtId="169" fontId="5" fillId="0" borderId="14" xfId="0" applyNumberFormat="1" applyFont="1" applyFill="1" applyBorder="1" applyAlignment="1">
      <alignment horizontal="right"/>
    </xf>
    <xf numFmtId="165" fontId="8" fillId="0" borderId="12" xfId="0" applyNumberFormat="1" applyFont="1" applyFill="1" applyBorder="1" applyAlignment="1">
      <alignment horizontal="center" vertical="center"/>
    </xf>
    <xf numFmtId="169" fontId="5" fillId="0" borderId="7" xfId="0" applyNumberFormat="1" applyFont="1" applyFill="1" applyBorder="1" applyAlignment="1">
      <alignment horizontal="left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170" fontId="8" fillId="0" borderId="4" xfId="0" applyNumberFormat="1" applyFont="1" applyFill="1" applyBorder="1" applyAlignment="1">
      <alignment horizontal="right"/>
    </xf>
    <xf numFmtId="170" fontId="8" fillId="0" borderId="2" xfId="0" applyNumberFormat="1" applyFont="1" applyFill="1" applyBorder="1" applyAlignment="1">
      <alignment horizontal="right"/>
    </xf>
    <xf numFmtId="172" fontId="5" fillId="0" borderId="7" xfId="0" applyNumberFormat="1" applyFont="1" applyFill="1" applyBorder="1" applyAlignment="1">
      <alignment horizontal="right"/>
    </xf>
    <xf numFmtId="172" fontId="5" fillId="0" borderId="8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11207</xdr:colOff>
      <xdr:row>26</xdr:row>
      <xdr:rowOff>135679</xdr:rowOff>
    </xdr:from>
    <xdr:to>
      <xdr:col>10</xdr:col>
      <xdr:colOff>426483</xdr:colOff>
      <xdr:row>38</xdr:row>
      <xdr:rowOff>139012</xdr:rowOff>
    </xdr:to>
    <xdr:pic>
      <xdr:nvPicPr>
        <xdr:cNvPr id="18" name="图片 2" descr="IMG_0992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21207" y="5335208"/>
          <a:ext cx="2835747" cy="2300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39781</xdr:colOff>
      <xdr:row>0</xdr:row>
      <xdr:rowOff>0</xdr:rowOff>
    </xdr:from>
    <xdr:to>
      <xdr:col>14</xdr:col>
      <xdr:colOff>898094</xdr:colOff>
      <xdr:row>22</xdr:row>
      <xdr:rowOff>168087</xdr:rowOff>
    </xdr:to>
    <xdr:pic>
      <xdr:nvPicPr>
        <xdr:cNvPr id="19" name="图片 4" descr="IMG_0994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412" r="1294" b="2133"/>
        <a:stretch>
          <a:fillRect/>
        </a:stretch>
      </xdr:blipFill>
      <xdr:spPr bwMode="auto">
        <a:xfrm>
          <a:off x="3849781" y="0"/>
          <a:ext cx="6506078" cy="46280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627214</xdr:colOff>
      <xdr:row>0</xdr:row>
      <xdr:rowOff>53229</xdr:rowOff>
    </xdr:from>
    <xdr:to>
      <xdr:col>14</xdr:col>
      <xdr:colOff>2039947</xdr:colOff>
      <xdr:row>9</xdr:row>
      <xdr:rowOff>168088</xdr:rowOff>
    </xdr:to>
    <xdr:pic>
      <xdr:nvPicPr>
        <xdr:cNvPr id="20" name="图片 5" descr="IMG_099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278155" y="53229"/>
          <a:ext cx="2219557" cy="21319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425824</xdr:colOff>
      <xdr:row>26</xdr:row>
      <xdr:rowOff>134472</xdr:rowOff>
    </xdr:from>
    <xdr:to>
      <xdr:col>14</xdr:col>
      <xdr:colOff>2063200</xdr:colOff>
      <xdr:row>38</xdr:row>
      <xdr:rowOff>56030</xdr:rowOff>
    </xdr:to>
    <xdr:pic>
      <xdr:nvPicPr>
        <xdr:cNvPr id="17" name="图片 1" descr="IMG_0989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l="2035" r="3662"/>
        <a:stretch>
          <a:fillRect/>
        </a:stretch>
      </xdr:blipFill>
      <xdr:spPr bwMode="auto">
        <a:xfrm>
          <a:off x="9076765" y="5334001"/>
          <a:ext cx="2444200" cy="22187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291352</xdr:colOff>
      <xdr:row>23</xdr:row>
      <xdr:rowOff>50915</xdr:rowOff>
    </xdr:from>
    <xdr:to>
      <xdr:col>13</xdr:col>
      <xdr:colOff>471893</xdr:colOff>
      <xdr:row>35</xdr:row>
      <xdr:rowOff>11206</xdr:rowOff>
    </xdr:to>
    <xdr:pic>
      <xdr:nvPicPr>
        <xdr:cNvPr id="21" name="图片 1" descr="IMG_0995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 l="2642"/>
        <a:stretch>
          <a:fillRect/>
        </a:stretch>
      </xdr:blipFill>
      <xdr:spPr bwMode="auto">
        <a:xfrm>
          <a:off x="6521823" y="4678944"/>
          <a:ext cx="2601011" cy="222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8</xdr:col>
      <xdr:colOff>683559</xdr:colOff>
      <xdr:row>1</xdr:row>
      <xdr:rowOff>89647</xdr:rowOff>
    </xdr:from>
    <xdr:ext cx="611193" cy="311496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5300383" y="313765"/>
          <a:ext cx="61119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zh-CN" sz="1400" b="1">
              <a:solidFill>
                <a:srgbClr val="FF0000"/>
              </a:solidFill>
            </a:rPr>
            <a:t>NAVY</a:t>
          </a:r>
          <a:endParaRPr lang="zh-CN" altLang="en-US" sz="1400" b="1">
            <a:solidFill>
              <a:srgbClr val="FF0000"/>
            </a:solidFill>
          </a:endParaRPr>
        </a:p>
      </xdr:txBody>
    </xdr:sp>
    <xdr:clientData/>
  </xdr:oneCellAnchor>
  <xdr:oneCellAnchor>
    <xdr:from>
      <xdr:col>7</xdr:col>
      <xdr:colOff>78442</xdr:colOff>
      <xdr:row>26</xdr:row>
      <xdr:rowOff>134471</xdr:rowOff>
    </xdr:from>
    <xdr:ext cx="613630" cy="468077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888442" y="5334000"/>
          <a:ext cx="613630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zh-CN" sz="1200" b="1">
              <a:solidFill>
                <a:srgbClr val="FF0000"/>
              </a:solidFill>
            </a:rPr>
            <a:t>ROYAL</a:t>
          </a:r>
        </a:p>
        <a:p>
          <a:r>
            <a:rPr lang="en-US" altLang="zh-CN" sz="1200" b="1">
              <a:solidFill>
                <a:srgbClr val="FF0000"/>
              </a:solidFill>
            </a:rPr>
            <a:t>BLUE</a:t>
          </a:r>
          <a:endParaRPr lang="zh-CN" altLang="en-US" sz="1200" b="1">
            <a:solidFill>
              <a:srgbClr val="FF0000"/>
            </a:solidFill>
          </a:endParaRPr>
        </a:p>
      </xdr:txBody>
    </xdr:sp>
    <xdr:clientData/>
  </xdr:oneCellAnchor>
  <xdr:oneCellAnchor>
    <xdr:from>
      <xdr:col>10</xdr:col>
      <xdr:colOff>291352</xdr:colOff>
      <xdr:row>23</xdr:row>
      <xdr:rowOff>50915</xdr:rowOff>
    </xdr:from>
    <xdr:ext cx="524374" cy="280205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6521823" y="4678944"/>
          <a:ext cx="524374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zh-CN" sz="1200" b="1">
              <a:solidFill>
                <a:srgbClr val="FF0000"/>
              </a:solidFill>
            </a:rPr>
            <a:t>GREY</a:t>
          </a:r>
        </a:p>
      </xdr:txBody>
    </xdr:sp>
    <xdr:clientData/>
  </xdr:oneCellAnchor>
  <xdr:oneCellAnchor>
    <xdr:from>
      <xdr:col>13</xdr:col>
      <xdr:colOff>425824</xdr:colOff>
      <xdr:row>26</xdr:row>
      <xdr:rowOff>134472</xdr:rowOff>
    </xdr:from>
    <xdr:ext cx="594843" cy="280205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9076765" y="5334001"/>
          <a:ext cx="594843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altLang="zh-CN" sz="1200" b="1">
              <a:solidFill>
                <a:srgbClr val="FF0000"/>
              </a:solidFill>
            </a:rPr>
            <a:t>BLACK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2"/>
  <sheetViews>
    <sheetView showGridLines="0" tabSelected="1" zoomScale="85" zoomScaleNormal="85" workbookViewId="0">
      <selection activeCell="U17" sqref="U17"/>
    </sheetView>
  </sheetViews>
  <sheetFormatPr defaultRowHeight="15.75"/>
  <cols>
    <col min="1" max="1" width="13.5" style="5" customWidth="1"/>
    <col min="2" max="6" width="5.625" style="5" customWidth="1"/>
    <col min="7" max="7" width="8.5" style="5" customWidth="1"/>
    <col min="8" max="14" width="10.625" style="5" customWidth="1"/>
    <col min="15" max="15" width="27.75" style="5" customWidth="1"/>
    <col min="16" max="21" width="10.625" style="5" customWidth="1"/>
    <col min="22" max="28" width="10.625" style="6" customWidth="1"/>
    <col min="29" max="30" width="10.625" customWidth="1"/>
  </cols>
  <sheetData>
    <row r="1" spans="1:28" ht="18" customHeight="1">
      <c r="A1" s="68" t="s">
        <v>27</v>
      </c>
      <c r="B1" s="69"/>
      <c r="C1" s="69"/>
      <c r="D1" s="69"/>
      <c r="E1" s="69"/>
      <c r="F1" s="69"/>
      <c r="G1" s="70"/>
      <c r="O1" s="31"/>
    </row>
    <row r="2" spans="1:28" ht="18" customHeight="1">
      <c r="A2" s="7" t="s">
        <v>4</v>
      </c>
      <c r="B2" s="71" t="s">
        <v>36</v>
      </c>
      <c r="C2" s="71"/>
      <c r="D2" s="71"/>
      <c r="E2" s="71"/>
      <c r="F2" s="71"/>
      <c r="G2" s="71"/>
      <c r="O2" s="31"/>
    </row>
    <row r="3" spans="1:28" ht="18" customHeight="1">
      <c r="A3" s="7" t="s">
        <v>5</v>
      </c>
      <c r="B3" s="72">
        <v>18005</v>
      </c>
      <c r="C3" s="72"/>
      <c r="D3" s="72"/>
      <c r="E3" s="72"/>
      <c r="F3" s="72"/>
      <c r="G3" s="72"/>
      <c r="O3" s="31"/>
    </row>
    <row r="4" spans="1:28" ht="18" customHeight="1">
      <c r="A4" s="7" t="s">
        <v>6</v>
      </c>
      <c r="B4" s="77" t="s">
        <v>32</v>
      </c>
      <c r="C4" s="77"/>
      <c r="D4" s="77"/>
      <c r="E4" s="77"/>
      <c r="F4" s="77"/>
      <c r="G4" s="77"/>
      <c r="O4" s="31"/>
    </row>
    <row r="5" spans="1:28" ht="18" customHeight="1">
      <c r="A5" s="7" t="s">
        <v>7</v>
      </c>
      <c r="B5" s="73" t="s">
        <v>3</v>
      </c>
      <c r="C5" s="73"/>
      <c r="D5" s="73"/>
      <c r="E5" s="73"/>
      <c r="F5" s="73"/>
      <c r="G5" s="73"/>
      <c r="O5" s="31"/>
    </row>
    <row r="6" spans="1:28" s="1" customFormat="1" ht="18" customHeight="1">
      <c r="A6" s="7" t="s">
        <v>8</v>
      </c>
      <c r="B6" s="26" t="s">
        <v>35</v>
      </c>
      <c r="C6" s="27"/>
      <c r="D6" s="27"/>
      <c r="E6" s="27"/>
      <c r="F6" s="28">
        <v>400</v>
      </c>
      <c r="G6" s="29" t="str">
        <f>IF(F6&gt;220,"G/PC","G/M²")</f>
        <v>G/PC</v>
      </c>
      <c r="H6" s="8"/>
      <c r="I6" s="8"/>
      <c r="J6" s="8"/>
      <c r="K6" s="8"/>
      <c r="L6" s="8"/>
      <c r="M6" s="8"/>
      <c r="N6" s="8"/>
      <c r="O6" s="32"/>
      <c r="P6" s="8"/>
      <c r="Q6" s="8"/>
      <c r="R6" s="8"/>
      <c r="S6" s="8"/>
      <c r="T6" s="8"/>
      <c r="U6" s="8"/>
      <c r="V6" s="9"/>
      <c r="W6" s="9"/>
      <c r="X6" s="9"/>
      <c r="Y6" s="9"/>
      <c r="Z6" s="9"/>
      <c r="AA6" s="9"/>
      <c r="AB6" s="9"/>
    </row>
    <row r="7" spans="1:28" ht="18" customHeight="1">
      <c r="A7" s="78">
        <v>10.25</v>
      </c>
      <c r="B7" s="79"/>
      <c r="C7" s="79"/>
      <c r="D7" s="79"/>
      <c r="E7" s="79"/>
      <c r="F7" s="79"/>
      <c r="G7" s="80"/>
      <c r="O7" s="31"/>
    </row>
    <row r="8" spans="1:28" ht="18" customHeight="1">
      <c r="A8" s="74" t="s">
        <v>30</v>
      </c>
      <c r="B8" s="75"/>
      <c r="C8" s="75"/>
      <c r="D8" s="75"/>
      <c r="E8" s="75"/>
      <c r="F8" s="75"/>
      <c r="G8" s="76"/>
      <c r="O8" s="31"/>
    </row>
    <row r="9" spans="1:28" s="1" customFormat="1" ht="18" customHeight="1">
      <c r="A9" s="67"/>
      <c r="B9" s="88" t="s">
        <v>9</v>
      </c>
      <c r="C9" s="89"/>
      <c r="D9" s="89"/>
      <c r="E9" s="89"/>
      <c r="F9" s="89"/>
      <c r="G9" s="90"/>
      <c r="H9" s="8"/>
      <c r="I9" s="8"/>
      <c r="J9" s="8"/>
      <c r="K9" s="8"/>
      <c r="L9" s="8"/>
      <c r="M9" s="8"/>
      <c r="N9" s="8"/>
      <c r="O9" s="32"/>
      <c r="P9" s="8"/>
      <c r="Q9" s="8"/>
      <c r="R9" s="8"/>
      <c r="S9" s="8"/>
      <c r="T9" s="8"/>
      <c r="U9" s="8"/>
      <c r="V9" s="9"/>
      <c r="W9" s="9"/>
      <c r="X9" s="9"/>
      <c r="Y9" s="9"/>
      <c r="Z9" s="9"/>
      <c r="AA9" s="9"/>
      <c r="AB9" s="9"/>
    </row>
    <row r="10" spans="1:28" s="3" customFormat="1" ht="18" customHeight="1">
      <c r="A10" s="10" t="s">
        <v>10</v>
      </c>
      <c r="B10" s="11" t="s">
        <v>11</v>
      </c>
      <c r="C10" s="12" t="s">
        <v>12</v>
      </c>
      <c r="D10" s="12" t="s">
        <v>13</v>
      </c>
      <c r="E10" s="11" t="s">
        <v>14</v>
      </c>
      <c r="F10" s="11" t="s">
        <v>15</v>
      </c>
      <c r="G10" s="13" t="s">
        <v>16</v>
      </c>
      <c r="H10" s="14"/>
      <c r="I10" s="14"/>
      <c r="J10" s="14"/>
      <c r="K10" s="14"/>
      <c r="L10" s="14"/>
      <c r="M10" s="14"/>
      <c r="N10" s="14"/>
      <c r="O10" s="33"/>
      <c r="P10" s="14"/>
      <c r="Q10" s="14"/>
      <c r="R10" s="14"/>
      <c r="S10" s="14"/>
      <c r="T10" s="14"/>
      <c r="U10" s="14"/>
      <c r="V10" s="15"/>
      <c r="W10" s="15"/>
      <c r="X10" s="15"/>
      <c r="Y10" s="15"/>
      <c r="Z10" s="15"/>
      <c r="AA10" s="15"/>
      <c r="AB10" s="15"/>
    </row>
    <row r="11" spans="1:28" ht="15" customHeight="1">
      <c r="A11" s="16" t="s">
        <v>37</v>
      </c>
      <c r="B11" s="17">
        <v>345</v>
      </c>
      <c r="C11" s="17">
        <f t="shared" ref="C11:F14" si="0">$B11*(C$18/$B$18)</f>
        <v>690</v>
      </c>
      <c r="D11" s="17">
        <f t="shared" si="0"/>
        <v>690</v>
      </c>
      <c r="E11" s="17">
        <f t="shared" si="0"/>
        <v>345</v>
      </c>
      <c r="F11" s="17">
        <f t="shared" si="0"/>
        <v>345</v>
      </c>
      <c r="G11" s="44">
        <f>SUM(B11:F11)</f>
        <v>2415</v>
      </c>
      <c r="H11" s="18"/>
      <c r="I11" s="18"/>
      <c r="J11" s="18"/>
      <c r="K11" s="18"/>
      <c r="L11" s="18"/>
      <c r="M11" s="18"/>
      <c r="N11" s="18"/>
      <c r="O11" s="34"/>
      <c r="P11" s="18"/>
      <c r="Q11" s="18"/>
      <c r="R11" s="18"/>
      <c r="S11" s="18"/>
      <c r="T11" s="18"/>
      <c r="U11" s="18"/>
    </row>
    <row r="12" spans="1:28" ht="15" customHeight="1">
      <c r="A12" s="16" t="s">
        <v>33</v>
      </c>
      <c r="B12" s="17">
        <v>60</v>
      </c>
      <c r="C12" s="17">
        <f t="shared" si="0"/>
        <v>120</v>
      </c>
      <c r="D12" s="17">
        <f t="shared" si="0"/>
        <v>120</v>
      </c>
      <c r="E12" s="17">
        <f t="shared" si="0"/>
        <v>60</v>
      </c>
      <c r="F12" s="17">
        <f t="shared" si="0"/>
        <v>60</v>
      </c>
      <c r="G12" s="44">
        <f t="shared" ref="G12:G14" si="1">SUM(B12:F12)</f>
        <v>420</v>
      </c>
      <c r="H12" s="18"/>
      <c r="I12" s="18"/>
      <c r="J12" s="18"/>
      <c r="K12" s="18"/>
      <c r="L12" s="18"/>
      <c r="M12" s="18"/>
      <c r="N12" s="18"/>
      <c r="O12" s="34"/>
      <c r="P12" s="18"/>
      <c r="Q12" s="18"/>
      <c r="R12" s="18"/>
      <c r="S12" s="18"/>
      <c r="T12" s="18"/>
      <c r="U12" s="18"/>
    </row>
    <row r="13" spans="1:28" ht="15" customHeight="1">
      <c r="A13" s="16" t="s">
        <v>34</v>
      </c>
      <c r="B13" s="17">
        <v>70</v>
      </c>
      <c r="C13" s="17">
        <f t="shared" si="0"/>
        <v>140</v>
      </c>
      <c r="D13" s="17">
        <f t="shared" si="0"/>
        <v>140</v>
      </c>
      <c r="E13" s="17">
        <f t="shared" si="0"/>
        <v>70</v>
      </c>
      <c r="F13" s="17">
        <f t="shared" si="0"/>
        <v>70</v>
      </c>
      <c r="G13" s="44">
        <f t="shared" si="1"/>
        <v>490</v>
      </c>
      <c r="H13" s="18"/>
      <c r="I13" s="18"/>
      <c r="J13" s="18"/>
      <c r="K13" s="18"/>
      <c r="L13" s="18"/>
      <c r="M13" s="18"/>
      <c r="N13" s="18"/>
      <c r="O13" s="34"/>
      <c r="P13" s="18"/>
      <c r="Q13" s="18"/>
      <c r="R13" s="18"/>
      <c r="S13" s="18"/>
      <c r="T13" s="18"/>
      <c r="U13" s="18"/>
    </row>
    <row r="14" spans="1:28" ht="15" customHeight="1">
      <c r="A14" s="16" t="s">
        <v>38</v>
      </c>
      <c r="B14" s="17">
        <v>57</v>
      </c>
      <c r="C14" s="17">
        <f t="shared" si="0"/>
        <v>114</v>
      </c>
      <c r="D14" s="17">
        <f t="shared" si="0"/>
        <v>114</v>
      </c>
      <c r="E14" s="17">
        <f t="shared" si="0"/>
        <v>57</v>
      </c>
      <c r="F14" s="17">
        <f t="shared" si="0"/>
        <v>57</v>
      </c>
      <c r="G14" s="44">
        <f t="shared" si="1"/>
        <v>399</v>
      </c>
      <c r="H14" s="18"/>
      <c r="I14" s="18"/>
      <c r="J14" s="18"/>
      <c r="K14" s="18"/>
      <c r="L14" s="18"/>
      <c r="M14" s="18"/>
      <c r="N14" s="18"/>
      <c r="O14" s="34"/>
      <c r="P14" s="18"/>
      <c r="Q14" s="18"/>
      <c r="R14" s="18"/>
      <c r="S14" s="18"/>
      <c r="T14" s="18"/>
      <c r="U14" s="18"/>
    </row>
    <row r="15" spans="1:28" s="2" customFormat="1" ht="18" customHeight="1">
      <c r="A15" s="81">
        <f>SUM(G11:G14)</f>
        <v>3724</v>
      </c>
      <c r="B15" s="82"/>
      <c r="C15" s="82"/>
      <c r="D15" s="82"/>
      <c r="E15" s="82"/>
      <c r="F15" s="82"/>
      <c r="G15" s="83"/>
      <c r="H15" s="19"/>
      <c r="I15" s="19"/>
      <c r="J15" s="19"/>
      <c r="K15" s="19"/>
      <c r="L15" s="19"/>
      <c r="M15" s="19"/>
      <c r="N15" s="19"/>
      <c r="O15" s="34"/>
      <c r="P15" s="19"/>
      <c r="Q15" s="19"/>
      <c r="R15" s="19"/>
      <c r="S15" s="19"/>
      <c r="T15" s="19"/>
      <c r="U15" s="19"/>
      <c r="V15" s="20"/>
      <c r="W15" s="20"/>
      <c r="X15" s="20"/>
      <c r="Y15" s="20"/>
      <c r="Z15" s="20"/>
      <c r="AA15" s="20"/>
      <c r="AB15" s="20"/>
    </row>
    <row r="16" spans="1:28" ht="18.75">
      <c r="A16" s="64" t="s">
        <v>17</v>
      </c>
      <c r="B16" s="91" t="s">
        <v>28</v>
      </c>
      <c r="C16" s="92"/>
      <c r="D16" s="92"/>
      <c r="E16" s="92"/>
      <c r="F16" s="92"/>
      <c r="G16" s="65" t="s">
        <v>18</v>
      </c>
      <c r="O16" s="31"/>
    </row>
    <row r="17" spans="1:28">
      <c r="A17" s="10" t="s">
        <v>10</v>
      </c>
      <c r="B17" s="11" t="str">
        <f>B10</f>
        <v>S</v>
      </c>
      <c r="C17" s="11" t="str">
        <f>C10</f>
        <v>M</v>
      </c>
      <c r="D17" s="11" t="str">
        <f>D10</f>
        <v>L</v>
      </c>
      <c r="E17" s="11" t="str">
        <f>E10</f>
        <v>XL</v>
      </c>
      <c r="F17" s="11" t="str">
        <f>F10</f>
        <v>XXL</v>
      </c>
      <c r="G17" s="57" t="s">
        <v>1</v>
      </c>
      <c r="O17" s="31"/>
    </row>
    <row r="18" spans="1:28">
      <c r="A18" s="21" t="s">
        <v>20</v>
      </c>
      <c r="B18" s="58">
        <v>4</v>
      </c>
      <c r="C18" s="58">
        <v>8</v>
      </c>
      <c r="D18" s="58">
        <v>8</v>
      </c>
      <c r="E18" s="58">
        <v>4</v>
      </c>
      <c r="F18" s="58">
        <v>4</v>
      </c>
      <c r="G18" s="60">
        <f>SUM(B18:F18)</f>
        <v>28</v>
      </c>
      <c r="O18" s="31"/>
    </row>
    <row r="19" spans="1:28" ht="6.75" customHeight="1">
      <c r="A19" s="45"/>
      <c r="B19" s="43"/>
      <c r="C19" s="43"/>
      <c r="D19" s="43"/>
      <c r="E19" s="43"/>
      <c r="F19" s="43"/>
      <c r="G19" s="32"/>
      <c r="O19" s="31"/>
    </row>
    <row r="20" spans="1:28" ht="14.1" customHeight="1">
      <c r="A20" s="53" t="str">
        <f>A11</f>
        <v>Black</v>
      </c>
      <c r="B20" s="48">
        <f>G11/$G$18</f>
        <v>86.25</v>
      </c>
      <c r="C20" s="49" t="s">
        <v>0</v>
      </c>
      <c r="D20" s="56">
        <f>B20*C$27*D$27*E$27/1000000</f>
        <v>12.756375</v>
      </c>
      <c r="E20" s="54" t="s">
        <v>23</v>
      </c>
      <c r="F20" s="55"/>
      <c r="G20" s="46" t="s">
        <v>22</v>
      </c>
      <c r="O20" s="31"/>
    </row>
    <row r="21" spans="1:28" ht="14.1" customHeight="1">
      <c r="A21" s="53" t="str">
        <f>A12</f>
        <v>Navy</v>
      </c>
      <c r="B21" s="48">
        <f>G12/$G$18</f>
        <v>15</v>
      </c>
      <c r="C21" s="49" t="s">
        <v>0</v>
      </c>
      <c r="D21" s="56">
        <f>B21*C$27*D$27*E$27/1000000</f>
        <v>2.2185000000000001</v>
      </c>
      <c r="E21" s="54" t="s">
        <v>23</v>
      </c>
      <c r="F21" s="55"/>
      <c r="G21" s="86">
        <f>SUM(D20:F24)</f>
        <v>19.6707</v>
      </c>
      <c r="O21" s="31"/>
    </row>
    <row r="22" spans="1:28" ht="14.1" customHeight="1">
      <c r="A22" s="53" t="str">
        <f>A13</f>
        <v>Royal Blue</v>
      </c>
      <c r="B22" s="48">
        <f>G13/$G$18</f>
        <v>17.5</v>
      </c>
      <c r="C22" s="49" t="s">
        <v>0</v>
      </c>
      <c r="D22" s="56">
        <f>B22*C$27*D$27*E$27/1000000</f>
        <v>2.5882499999999999</v>
      </c>
      <c r="E22" s="54" t="s">
        <v>23</v>
      </c>
      <c r="F22" s="55"/>
      <c r="G22" s="86"/>
      <c r="O22" s="31"/>
    </row>
    <row r="23" spans="1:28" ht="14.1" customHeight="1">
      <c r="A23" s="53" t="str">
        <f>A14</f>
        <v>Grey</v>
      </c>
      <c r="B23" s="48">
        <f>G14/$G$18</f>
        <v>14.25</v>
      </c>
      <c r="C23" s="49" t="s">
        <v>0</v>
      </c>
      <c r="D23" s="56">
        <f>B23*C$27*D$27*E$27/1000000</f>
        <v>2.1075750000000002</v>
      </c>
      <c r="E23" s="54" t="s">
        <v>23</v>
      </c>
      <c r="F23" s="55"/>
      <c r="G23" s="47" t="s">
        <v>23</v>
      </c>
      <c r="O23" s="31"/>
    </row>
    <row r="24" spans="1:28" ht="14.1" customHeight="1">
      <c r="A24" s="53"/>
      <c r="B24" s="48"/>
      <c r="C24" s="49"/>
      <c r="D24" s="56"/>
      <c r="E24" s="54"/>
      <c r="F24" s="55"/>
      <c r="G24" s="66"/>
      <c r="O24" s="31"/>
    </row>
    <row r="25" spans="1:28">
      <c r="A25" s="51" t="s">
        <v>21</v>
      </c>
      <c r="B25" s="52">
        <f>SUM(B20:B24)</f>
        <v>133</v>
      </c>
      <c r="C25" s="41" t="s">
        <v>0</v>
      </c>
      <c r="D25" s="38"/>
      <c r="E25" s="39"/>
      <c r="F25" s="93"/>
      <c r="G25" s="94"/>
      <c r="N25" s="43"/>
      <c r="O25" s="31"/>
    </row>
    <row r="26" spans="1:28">
      <c r="A26" s="36">
        <v>15</v>
      </c>
      <c r="B26" s="37" t="s">
        <v>24</v>
      </c>
      <c r="C26" s="37"/>
      <c r="D26" s="87">
        <f>A26*B25</f>
        <v>1995</v>
      </c>
      <c r="E26" s="87"/>
      <c r="F26" s="95"/>
      <c r="G26" s="96"/>
      <c r="N26" s="43"/>
      <c r="O26" s="31"/>
    </row>
    <row r="27" spans="1:28">
      <c r="A27" s="61">
        <v>14</v>
      </c>
      <c r="B27" s="50" t="s">
        <v>2</v>
      </c>
      <c r="C27" s="62">
        <v>58</v>
      </c>
      <c r="D27" s="62">
        <v>34</v>
      </c>
      <c r="E27" s="63">
        <v>75</v>
      </c>
      <c r="F27" s="84"/>
      <c r="G27" s="85"/>
      <c r="N27" s="43"/>
      <c r="O27" s="31"/>
    </row>
    <row r="28" spans="1:28" s="4" customFormat="1" ht="6" customHeight="1">
      <c r="A28" s="40"/>
      <c r="B28" s="24"/>
      <c r="C28" s="23"/>
      <c r="D28" s="23"/>
      <c r="E28" s="24"/>
      <c r="F28" s="24"/>
      <c r="G28" s="24"/>
      <c r="H28" s="22"/>
      <c r="I28" s="22"/>
      <c r="J28" s="22"/>
      <c r="K28" s="22"/>
      <c r="L28" s="22"/>
      <c r="M28" s="22"/>
      <c r="N28" s="24"/>
      <c r="O28" s="35"/>
      <c r="P28" s="22"/>
      <c r="Q28" s="22"/>
      <c r="R28" s="22"/>
      <c r="S28" s="22"/>
      <c r="T28" s="22"/>
      <c r="U28" s="22"/>
      <c r="V28" s="25"/>
      <c r="W28" s="25"/>
      <c r="X28" s="25"/>
      <c r="Y28" s="25"/>
      <c r="Z28" s="25"/>
      <c r="AA28" s="25"/>
      <c r="AB28" s="25"/>
    </row>
    <row r="29" spans="1:28">
      <c r="A29" s="30" t="s">
        <v>19</v>
      </c>
      <c r="B29" s="11" t="str">
        <f>B10</f>
        <v>S</v>
      </c>
      <c r="C29" s="11" t="str">
        <f>C10</f>
        <v>M</v>
      </c>
      <c r="D29" s="11" t="str">
        <f>D10</f>
        <v>L</v>
      </c>
      <c r="E29" s="11" t="str">
        <f>E10</f>
        <v>XL</v>
      </c>
      <c r="F29" s="11" t="str">
        <f>F10</f>
        <v>XXL</v>
      </c>
      <c r="G29" s="42"/>
      <c r="N29" s="43"/>
      <c r="O29" s="31"/>
    </row>
    <row r="30" spans="1:28">
      <c r="A30" s="16" t="s">
        <v>25</v>
      </c>
      <c r="B30" s="16">
        <v>56</v>
      </c>
      <c r="C30" s="16">
        <f>B30+3</f>
        <v>59</v>
      </c>
      <c r="D30" s="16">
        <f t="shared" ref="D30:F30" si="2">C30+3</f>
        <v>62</v>
      </c>
      <c r="E30" s="16">
        <f t="shared" si="2"/>
        <v>65</v>
      </c>
      <c r="F30" s="16">
        <f t="shared" si="2"/>
        <v>68</v>
      </c>
      <c r="G30" s="34" t="s">
        <v>29</v>
      </c>
      <c r="N30" s="43"/>
      <c r="O30" s="31"/>
    </row>
    <row r="31" spans="1:28">
      <c r="A31" s="16" t="s">
        <v>26</v>
      </c>
      <c r="B31" s="16">
        <v>68</v>
      </c>
      <c r="C31" s="16">
        <v>69</v>
      </c>
      <c r="D31" s="16">
        <v>70</v>
      </c>
      <c r="E31" s="16">
        <f t="shared" ref="E31:F31" si="3">D31+2</f>
        <v>72</v>
      </c>
      <c r="F31" s="16">
        <f t="shared" si="3"/>
        <v>74</v>
      </c>
      <c r="G31" s="34" t="str">
        <f>G30</f>
        <v>cm</v>
      </c>
      <c r="N31" s="43"/>
      <c r="O31" s="31"/>
    </row>
    <row r="32" spans="1:28">
      <c r="A32" s="16" t="s">
        <v>31</v>
      </c>
      <c r="B32" s="16">
        <v>66</v>
      </c>
      <c r="C32" s="16">
        <f>B32+1</f>
        <v>67</v>
      </c>
      <c r="D32" s="16">
        <f>C32+1</f>
        <v>68</v>
      </c>
      <c r="E32" s="16">
        <v>70</v>
      </c>
      <c r="F32" s="16">
        <f t="shared" ref="F32" si="4">E32+1</f>
        <v>71</v>
      </c>
      <c r="G32" s="59" t="str">
        <f>G31</f>
        <v>cm</v>
      </c>
      <c r="N32" s="43"/>
      <c r="O32" s="31"/>
    </row>
  </sheetData>
  <mergeCells count="15">
    <mergeCell ref="A15:G15"/>
    <mergeCell ref="F27:G27"/>
    <mergeCell ref="G21:G22"/>
    <mergeCell ref="D26:E26"/>
    <mergeCell ref="B9:G9"/>
    <mergeCell ref="B16:F16"/>
    <mergeCell ref="F25:G25"/>
    <mergeCell ref="F26:G26"/>
    <mergeCell ref="A1:G1"/>
    <mergeCell ref="B2:G2"/>
    <mergeCell ref="B3:G3"/>
    <mergeCell ref="B5:G5"/>
    <mergeCell ref="A8:G8"/>
    <mergeCell ref="B4:G4"/>
    <mergeCell ref="A7:G7"/>
  </mergeCells>
  <phoneticPr fontId="1" type="noConversion"/>
  <printOptions horizontalCentered="1" verticalCentered="1"/>
  <pageMargins left="0.19685039370078741" right="0.19685039370078741" top="0.31496062992125984" bottom="0.11811023622047245" header="0.23622047244094491" footer="0"/>
  <pageSetup paperSize="9" scale="88" fitToHeight="0" orientation="landscape" verticalDpi="0" r:id="rId1"/>
  <headerFooter alignWithMargins="0">
    <oddFooter>&amp;C&amp;"Calibri,常规"&amp;10PAGE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 BOY-YB</vt:lpstr>
    </vt:vector>
  </TitlesOfParts>
  <Company/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office</cp:lastModifiedBy>
  <cp:revision/>
  <cp:lastPrinted>2018-07-31T09:20:11Z</cp:lastPrinted>
  <dcterms:created xsi:type="dcterms:W3CDTF">2006-06-15T03:11:39Z</dcterms:created>
  <dcterms:modified xsi:type="dcterms:W3CDTF">2018-10-17T07:03:07Z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